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A894C27E-0CC1-400B-AC82-15884514A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1" l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79" i="1"/>
  <c r="G79" i="1"/>
  <c r="E79" i="1" l="1"/>
</calcChain>
</file>

<file path=xl/sharedStrings.xml><?xml version="1.0" encoding="utf-8"?>
<sst xmlns="http://schemas.openxmlformats.org/spreadsheetml/2006/main" count="158" uniqueCount="92">
  <si>
    <t>Maintenance Priorities</t>
  </si>
  <si>
    <t>Building Name</t>
  </si>
  <si>
    <t>Location</t>
  </si>
  <si>
    <t>Priority</t>
  </si>
  <si>
    <t>Critical Needs</t>
  </si>
  <si>
    <t>Year Built</t>
  </si>
  <si>
    <t>UAMS</t>
  </si>
  <si>
    <t>Central Building</t>
  </si>
  <si>
    <t>Shorey</t>
  </si>
  <si>
    <t>Main Central Energy Plant</t>
  </si>
  <si>
    <t>Westmark</t>
  </si>
  <si>
    <t>Rahn Building</t>
  </si>
  <si>
    <t>Jones Eye Institute</t>
  </si>
  <si>
    <t>Primary Data Center</t>
  </si>
  <si>
    <t>Residence Hall</t>
  </si>
  <si>
    <t>HEPI Adjusted Maintenance Needs</t>
  </si>
  <si>
    <t>Requested Maintenance Needs</t>
  </si>
  <si>
    <t>FY2025 Maintenance Needs</t>
  </si>
  <si>
    <t>UAMS Main (Little Rock)</t>
  </si>
  <si>
    <t>Education II</t>
  </si>
  <si>
    <t>Patient Tower</t>
  </si>
  <si>
    <t>Ward Tower</t>
  </si>
  <si>
    <t>Outpatient Center</t>
  </si>
  <si>
    <t>West Central Energy Plant (Main)</t>
  </si>
  <si>
    <t>Flammable Storage</t>
  </si>
  <si>
    <t>Family Medical Clinic (Main)</t>
  </si>
  <si>
    <t>Monroe Building</t>
  </si>
  <si>
    <t>Tower (Fayetteville)</t>
  </si>
  <si>
    <t>UAMS Northwest (Fayetteville)</t>
  </si>
  <si>
    <t>Administration West (Main)</t>
  </si>
  <si>
    <t>CHRP 2</t>
  </si>
  <si>
    <t>CHRP 3</t>
  </si>
  <si>
    <t>CHRP 4A</t>
  </si>
  <si>
    <t>CHRP 5A</t>
  </si>
  <si>
    <t>CHRP 6A</t>
  </si>
  <si>
    <t>CHRP 4</t>
  </si>
  <si>
    <t>CHRP 5</t>
  </si>
  <si>
    <t>CHRP 7A</t>
  </si>
  <si>
    <t>Family Medical Clinic (Magnolia)</t>
  </si>
  <si>
    <t>UAMS South (Magonolia)</t>
  </si>
  <si>
    <t>Barton</t>
  </si>
  <si>
    <t>Parking 2</t>
  </si>
  <si>
    <t>Administration (Ft. Smith)</t>
  </si>
  <si>
    <t>UAMS West (Ft. Smith)</t>
  </si>
  <si>
    <t>Bravo Helipad</t>
  </si>
  <si>
    <t>Family Medical Clinic (Jonesboro)</t>
  </si>
  <si>
    <t>UAMS Northeast (Jonesboro)</t>
  </si>
  <si>
    <t>Parking (Fayetteville)</t>
  </si>
  <si>
    <t>Parking 3</t>
  </si>
  <si>
    <t>Annex (Fayetteville)</t>
  </si>
  <si>
    <t>Schmieding</t>
  </si>
  <si>
    <t>UAMS Northwest (Springdale)</t>
  </si>
  <si>
    <t>Jackson T Stephens Spine Institute</t>
  </si>
  <si>
    <t>Winthrop P Rockefeller Cancer Institute (North)</t>
  </si>
  <si>
    <t>Family Medical Clinic (Ft. Smith)</t>
  </si>
  <si>
    <t>Winthrop P Rockefeller Cancer Institute (South)</t>
  </si>
  <si>
    <t>Biomedical Research Center I</t>
  </si>
  <si>
    <t>Biomedical Research Center II</t>
  </si>
  <si>
    <t>Psychiatric Research Institute</t>
  </si>
  <si>
    <t>Information Technology (Fayetteville)</t>
  </si>
  <si>
    <t>Reynolds Institute on Aging</t>
  </si>
  <si>
    <t>PET Buiilding</t>
  </si>
  <si>
    <t>Family Medical Clinic (Texarkana)</t>
  </si>
  <si>
    <t>UAMS Southwest (Texarkana)</t>
  </si>
  <si>
    <t>Family Medical Clinic (Fayetteville)</t>
  </si>
  <si>
    <t>I Dodd Wilson Education Building</t>
  </si>
  <si>
    <t>Magnetic Resonance Imaging</t>
  </si>
  <si>
    <t>Shuffield</t>
  </si>
  <si>
    <t>Distribution Center</t>
  </si>
  <si>
    <t>Parking 1</t>
  </si>
  <si>
    <t>East Central Energy Plant (Main)</t>
  </si>
  <si>
    <t>Walker Annex</t>
  </si>
  <si>
    <t>Outpatient Diagnostic Center</t>
  </si>
  <si>
    <t>Computing Services Building</t>
  </si>
  <si>
    <t>Freeway Medical Tower</t>
  </si>
  <si>
    <t>UAMS Main Offsite (Little Rock)</t>
  </si>
  <si>
    <t>Education South (Main)</t>
  </si>
  <si>
    <t>Physical Plant</t>
  </si>
  <si>
    <t>12th Street Clinic</t>
  </si>
  <si>
    <t>Bioventures Building</t>
  </si>
  <si>
    <t>Student Center</t>
  </si>
  <si>
    <t>Mediplex</t>
  </si>
  <si>
    <t>UAMS Radiation Oncology Center and Proton Therapy Center of Arkansas</t>
  </si>
  <si>
    <t>The Orthopaedic &amp; Spine Hospital</t>
  </si>
  <si>
    <t>Parking 4</t>
  </si>
  <si>
    <t>Monroe Annex</t>
  </si>
  <si>
    <t>Institute On Aging to Spine Institute Bridge</t>
  </si>
  <si>
    <t>OPC to Barton Bridge</t>
  </si>
  <si>
    <t>Barton to Biomed I Bridge</t>
  </si>
  <si>
    <t>VA to UAMS Bridge</t>
  </si>
  <si>
    <t>Radiation Oncology Center to Parking 3 Bridge</t>
  </si>
  <si>
    <t>Child Development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</si>
</sst>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0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7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79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17</v>
      </c>
      <c r="E4" s="7" t="s">
        <v>15</v>
      </c>
      <c r="F4" s="7" t="s">
        <v>16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7</v>
      </c>
      <c r="B5" s="12" t="s">
        <v>18</v>
      </c>
      <c r="C5" s="13">
        <v>1</v>
      </c>
      <c r="D5" s="22">
        <v>174519712.6575779</v>
      </c>
      <c r="E5" s="22">
        <f>(D5*1.036)</f>
        <v>180802422.31325072</v>
      </c>
      <c r="F5" s="22"/>
      <c r="G5" s="22"/>
      <c r="H5" s="15">
        <v>1955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8</v>
      </c>
      <c r="B6" s="12" t="s">
        <v>18</v>
      </c>
      <c r="C6" s="13">
        <v>2</v>
      </c>
      <c r="D6" s="22">
        <v>54333778.598477848</v>
      </c>
      <c r="E6" s="22">
        <f t="shared" ref="E6:E69" si="0">(D6*1.036)</f>
        <v>56289794.628023051</v>
      </c>
      <c r="F6" s="22"/>
      <c r="G6" s="22"/>
      <c r="H6" s="15">
        <v>1956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19</v>
      </c>
      <c r="B7" s="12" t="s">
        <v>18</v>
      </c>
      <c r="C7" s="13">
        <v>3</v>
      </c>
      <c r="D7" s="22">
        <v>54890067.088615134</v>
      </c>
      <c r="E7" s="22">
        <f t="shared" si="0"/>
        <v>56866109.50380528</v>
      </c>
      <c r="F7" s="22"/>
      <c r="G7" s="22"/>
      <c r="H7" s="15">
        <v>1977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20</v>
      </c>
      <c r="B8" s="12" t="s">
        <v>18</v>
      </c>
      <c r="C8" s="13">
        <v>4</v>
      </c>
      <c r="D8" s="22">
        <v>11220385.678203395</v>
      </c>
      <c r="E8" s="22">
        <f t="shared" si="0"/>
        <v>11624319.562618718</v>
      </c>
      <c r="F8" s="22"/>
      <c r="G8" s="22"/>
      <c r="H8" s="15">
        <v>2008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21</v>
      </c>
      <c r="B9" s="12" t="s">
        <v>18</v>
      </c>
      <c r="C9" s="13">
        <v>5</v>
      </c>
      <c r="D9" s="22">
        <v>30084672.141311117</v>
      </c>
      <c r="E9" s="22">
        <f t="shared" si="0"/>
        <v>31167720.338398319</v>
      </c>
      <c r="F9" s="22"/>
      <c r="G9" s="22"/>
      <c r="H9" s="15">
        <v>1997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22</v>
      </c>
      <c r="B10" s="12" t="s">
        <v>18</v>
      </c>
      <c r="C10" s="13">
        <v>22</v>
      </c>
      <c r="D10" s="22">
        <v>25554066.018544521</v>
      </c>
      <c r="E10" s="22">
        <f t="shared" si="0"/>
        <v>26474012.395212125</v>
      </c>
      <c r="F10" s="22"/>
      <c r="G10" s="22"/>
      <c r="H10" s="15">
        <v>1978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23</v>
      </c>
      <c r="B11" s="12" t="s">
        <v>18</v>
      </c>
      <c r="C11" s="13">
        <v>6</v>
      </c>
      <c r="D11" s="22">
        <v>4933192.0565736014</v>
      </c>
      <c r="E11" s="22">
        <f t="shared" si="0"/>
        <v>5110786.9706102517</v>
      </c>
      <c r="F11" s="22"/>
      <c r="G11" s="22"/>
      <c r="H11" s="15">
        <v>2007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24</v>
      </c>
      <c r="B12" s="12" t="s">
        <v>18</v>
      </c>
      <c r="C12" s="13">
        <v>7</v>
      </c>
      <c r="D12" s="22">
        <v>416310.43047526496</v>
      </c>
      <c r="E12" s="22">
        <f t="shared" si="0"/>
        <v>431297.6059723745</v>
      </c>
      <c r="F12" s="22"/>
      <c r="G12" s="22"/>
      <c r="H12" s="15">
        <v>1966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25</v>
      </c>
      <c r="B13" s="12" t="s">
        <v>18</v>
      </c>
      <c r="C13" s="13">
        <v>8</v>
      </c>
      <c r="D13" s="22">
        <v>6337938.9862533323</v>
      </c>
      <c r="E13" s="22">
        <f t="shared" si="0"/>
        <v>6566104.7897584522</v>
      </c>
      <c r="F13" s="22"/>
      <c r="G13" s="22"/>
      <c r="H13" s="15">
        <v>1986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26</v>
      </c>
      <c r="B14" s="12" t="s">
        <v>18</v>
      </c>
      <c r="C14" s="13">
        <v>9</v>
      </c>
      <c r="D14" s="22">
        <v>363824.7</v>
      </c>
      <c r="E14" s="22">
        <f t="shared" si="0"/>
        <v>376922.38920000003</v>
      </c>
      <c r="F14" s="22"/>
      <c r="G14" s="22"/>
      <c r="H14" s="15">
        <v>1967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27</v>
      </c>
      <c r="B15" s="24" t="s">
        <v>28</v>
      </c>
      <c r="C15" s="13">
        <v>10</v>
      </c>
      <c r="D15" s="22">
        <v>34516734.359462611</v>
      </c>
      <c r="E15" s="22">
        <f t="shared" si="0"/>
        <v>35759336.796403266</v>
      </c>
      <c r="F15" s="22"/>
      <c r="G15" s="22"/>
      <c r="H15" s="15">
        <v>1954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29</v>
      </c>
      <c r="B16" s="12" t="s">
        <v>18</v>
      </c>
      <c r="C16" s="13">
        <v>11</v>
      </c>
      <c r="D16" s="22">
        <v>3288127.5764905689</v>
      </c>
      <c r="E16" s="22">
        <f t="shared" si="0"/>
        <v>3406500.1692442293</v>
      </c>
      <c r="F16" s="22"/>
      <c r="G16" s="22"/>
      <c r="H16" s="15">
        <v>1956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30</v>
      </c>
      <c r="B17" s="12" t="s">
        <v>18</v>
      </c>
      <c r="C17" s="13">
        <v>12</v>
      </c>
      <c r="D17" s="22">
        <v>232697.38516698134</v>
      </c>
      <c r="E17" s="22">
        <f t="shared" si="0"/>
        <v>241074.49103299269</v>
      </c>
      <c r="F17" s="22"/>
      <c r="G17" s="22"/>
      <c r="H17" s="15">
        <v>1956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31</v>
      </c>
      <c r="B18" s="12" t="s">
        <v>18</v>
      </c>
      <c r="C18" s="13">
        <v>13</v>
      </c>
      <c r="D18" s="22">
        <v>327997.69306365162</v>
      </c>
      <c r="E18" s="22">
        <f t="shared" si="0"/>
        <v>339805.61001394311</v>
      </c>
      <c r="F18" s="22"/>
      <c r="G18" s="22"/>
      <c r="H18" s="15">
        <v>1956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32</v>
      </c>
      <c r="B19" s="12" t="s">
        <v>18</v>
      </c>
      <c r="C19" s="13">
        <v>14</v>
      </c>
      <c r="D19" s="22">
        <v>302632.88057124126</v>
      </c>
      <c r="E19" s="22">
        <f t="shared" si="0"/>
        <v>313527.66427180596</v>
      </c>
      <c r="F19" s="22"/>
      <c r="G19" s="22"/>
      <c r="H19" s="15">
        <v>1956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33</v>
      </c>
      <c r="B20" s="12" t="s">
        <v>18</v>
      </c>
      <c r="C20" s="13">
        <v>15</v>
      </c>
      <c r="D20" s="22">
        <v>399609.61137137917</v>
      </c>
      <c r="E20" s="22">
        <f t="shared" si="0"/>
        <v>413995.55738074885</v>
      </c>
      <c r="F20" s="22"/>
      <c r="G20" s="22"/>
      <c r="H20" s="15">
        <v>1956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34</v>
      </c>
      <c r="B21" s="12" t="s">
        <v>18</v>
      </c>
      <c r="C21" s="13">
        <v>16</v>
      </c>
      <c r="D21" s="22">
        <v>661135.24246414821</v>
      </c>
      <c r="E21" s="22">
        <f t="shared" si="0"/>
        <v>684936.11119285761</v>
      </c>
      <c r="F21" s="22"/>
      <c r="G21" s="22"/>
      <c r="H21" s="15">
        <v>1956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35</v>
      </c>
      <c r="B22" s="12" t="s">
        <v>18</v>
      </c>
      <c r="C22" s="13">
        <v>17</v>
      </c>
      <c r="D22" s="22">
        <v>3898950.6234810012</v>
      </c>
      <c r="E22" s="22">
        <f t="shared" si="0"/>
        <v>4039312.8459263174</v>
      </c>
      <c r="F22" s="22"/>
      <c r="G22" s="22"/>
      <c r="H22" s="15">
        <v>1956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36</v>
      </c>
      <c r="B23" s="12" t="s">
        <v>18</v>
      </c>
      <c r="C23" s="13">
        <v>18</v>
      </c>
      <c r="D23" s="22">
        <v>3839759.4531748248</v>
      </c>
      <c r="E23" s="22">
        <f t="shared" si="0"/>
        <v>3977990.7934891186</v>
      </c>
      <c r="F23" s="22"/>
      <c r="G23" s="22"/>
      <c r="H23" s="15">
        <v>1956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37</v>
      </c>
      <c r="B24" s="12" t="s">
        <v>18</v>
      </c>
      <c r="C24" s="13">
        <v>19</v>
      </c>
      <c r="D24" s="22">
        <v>474594.27754374378</v>
      </c>
      <c r="E24" s="22">
        <f t="shared" si="0"/>
        <v>491679.6715353186</v>
      </c>
      <c r="F24" s="22"/>
      <c r="G24" s="22"/>
      <c r="H24" s="15">
        <v>1956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38</v>
      </c>
      <c r="B25" s="12" t="s">
        <v>39</v>
      </c>
      <c r="C25" s="13">
        <v>20</v>
      </c>
      <c r="D25" s="22">
        <v>5825157.6541465223</v>
      </c>
      <c r="E25" s="22">
        <f t="shared" si="0"/>
        <v>6034863.3296957975</v>
      </c>
      <c r="F25" s="22"/>
      <c r="G25" s="22"/>
      <c r="H25" s="15">
        <v>1950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40</v>
      </c>
      <c r="B26" s="12" t="s">
        <v>18</v>
      </c>
      <c r="C26" s="13">
        <v>21</v>
      </c>
      <c r="D26" s="22">
        <v>15026537.286159933</v>
      </c>
      <c r="E26" s="22">
        <f t="shared" si="0"/>
        <v>15567492.628461691</v>
      </c>
      <c r="F26" s="22"/>
      <c r="G26" s="22"/>
      <c r="H26" s="15">
        <v>1960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41</v>
      </c>
      <c r="B27" s="12" t="s">
        <v>18</v>
      </c>
      <c r="C27" s="13">
        <v>23</v>
      </c>
      <c r="D27" s="22">
        <v>12694780.274042703</v>
      </c>
      <c r="E27" s="22">
        <f t="shared" si="0"/>
        <v>13151792.363908241</v>
      </c>
      <c r="F27" s="22"/>
      <c r="G27" s="22"/>
      <c r="H27" s="15">
        <v>1981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42</v>
      </c>
      <c r="B28" s="12" t="s">
        <v>43</v>
      </c>
      <c r="C28" s="13">
        <v>24</v>
      </c>
      <c r="D28" s="22">
        <v>2638558.8251044997</v>
      </c>
      <c r="E28" s="22">
        <f t="shared" si="0"/>
        <v>2733546.9428082616</v>
      </c>
      <c r="F28" s="22"/>
      <c r="G28" s="22"/>
      <c r="H28" s="15">
        <v>1978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44</v>
      </c>
      <c r="B29" s="12" t="s">
        <v>18</v>
      </c>
      <c r="C29" s="13">
        <v>25</v>
      </c>
      <c r="D29" s="22">
        <v>514635.3486617225</v>
      </c>
      <c r="E29" s="22">
        <f t="shared" si="0"/>
        <v>533162.22121354449</v>
      </c>
      <c r="F29" s="22"/>
      <c r="G29" s="22"/>
      <c r="H29" s="15">
        <v>1978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45</v>
      </c>
      <c r="B30" s="24" t="s">
        <v>46</v>
      </c>
      <c r="C30" s="13">
        <v>26</v>
      </c>
      <c r="D30" s="22">
        <v>6198782.7746304478</v>
      </c>
      <c r="E30" s="22">
        <f t="shared" si="0"/>
        <v>6421938.9545171438</v>
      </c>
      <c r="F30" s="22"/>
      <c r="G30" s="22"/>
      <c r="H30" s="15">
        <v>1975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47</v>
      </c>
      <c r="B31" s="24" t="s">
        <v>28</v>
      </c>
      <c r="C31" s="13">
        <v>27</v>
      </c>
      <c r="D31" s="22">
        <v>1350000</v>
      </c>
      <c r="E31" s="22">
        <f t="shared" si="0"/>
        <v>1398600</v>
      </c>
      <c r="F31" s="22"/>
      <c r="G31" s="22"/>
      <c r="H31" s="15">
        <v>1954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9</v>
      </c>
      <c r="B32" s="12" t="s">
        <v>18</v>
      </c>
      <c r="C32" s="13">
        <v>28</v>
      </c>
      <c r="D32" s="22">
        <v>13907871.601668064</v>
      </c>
      <c r="E32" s="22">
        <f t="shared" si="0"/>
        <v>14408554.979328115</v>
      </c>
      <c r="F32" s="22"/>
      <c r="G32" s="22"/>
      <c r="H32" s="15">
        <v>1957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48</v>
      </c>
      <c r="B33" s="12" t="s">
        <v>18</v>
      </c>
      <c r="C33" s="13">
        <v>29</v>
      </c>
      <c r="D33" s="22">
        <v>5447723.5049926015</v>
      </c>
      <c r="E33" s="22">
        <f t="shared" si="0"/>
        <v>5643841.5511723356</v>
      </c>
      <c r="F33" s="22"/>
      <c r="G33" s="22"/>
      <c r="H33" s="15">
        <v>1999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49</v>
      </c>
      <c r="B34" s="24" t="s">
        <v>28</v>
      </c>
      <c r="C34" s="13">
        <v>30</v>
      </c>
      <c r="D34" s="22">
        <v>860795.4589326909</v>
      </c>
      <c r="E34" s="22">
        <f t="shared" si="0"/>
        <v>891784.09545426781</v>
      </c>
      <c r="F34" s="22"/>
      <c r="G34" s="22"/>
      <c r="H34" s="15">
        <v>1982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50</v>
      </c>
      <c r="B35" s="24" t="s">
        <v>51</v>
      </c>
      <c r="C35" s="13">
        <v>31</v>
      </c>
      <c r="D35" s="22">
        <v>3126705.6584454449</v>
      </c>
      <c r="E35" s="22">
        <f t="shared" si="0"/>
        <v>3239267.0621494809</v>
      </c>
      <c r="F35" s="22"/>
      <c r="G35" s="22"/>
      <c r="H35" s="15">
        <v>2001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52</v>
      </c>
      <c r="B36" s="12" t="s">
        <v>18</v>
      </c>
      <c r="C36" s="13">
        <v>32</v>
      </c>
      <c r="D36" s="22">
        <v>20049465.770639706</v>
      </c>
      <c r="E36" s="22">
        <f t="shared" si="0"/>
        <v>20771246.538382735</v>
      </c>
      <c r="F36" s="22"/>
      <c r="G36" s="22"/>
      <c r="H36" s="15">
        <v>2003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25" t="s">
        <v>53</v>
      </c>
      <c r="B37" s="12" t="s">
        <v>18</v>
      </c>
      <c r="C37" s="13">
        <v>33</v>
      </c>
      <c r="D37" s="22">
        <v>1500000</v>
      </c>
      <c r="E37" s="22">
        <f t="shared" si="0"/>
        <v>1554000</v>
      </c>
      <c r="F37" s="22"/>
      <c r="G37" s="22"/>
      <c r="H37" s="15">
        <v>2010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13</v>
      </c>
      <c r="B38" s="12" t="s">
        <v>18</v>
      </c>
      <c r="C38" s="13">
        <v>34</v>
      </c>
      <c r="D38" s="22">
        <v>221191.39406000986</v>
      </c>
      <c r="E38" s="22">
        <f t="shared" si="0"/>
        <v>229154.28424617022</v>
      </c>
      <c r="F38" s="22"/>
      <c r="G38" s="22"/>
      <c r="H38" s="15">
        <v>2010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54</v>
      </c>
      <c r="B39" s="12" t="s">
        <v>43</v>
      </c>
      <c r="C39" s="13">
        <v>35</v>
      </c>
      <c r="D39" s="22">
        <v>3628880.9835405918</v>
      </c>
      <c r="E39" s="22">
        <f t="shared" si="0"/>
        <v>3759520.6989480532</v>
      </c>
      <c r="F39" s="22"/>
      <c r="G39" s="22"/>
      <c r="H39" s="15">
        <v>2016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25" t="s">
        <v>55</v>
      </c>
      <c r="B40" s="12" t="s">
        <v>18</v>
      </c>
      <c r="C40" s="13">
        <v>36</v>
      </c>
      <c r="D40" s="22">
        <v>30521993.375683278</v>
      </c>
      <c r="E40" s="22">
        <f t="shared" si="0"/>
        <v>31620785.137207877</v>
      </c>
      <c r="F40" s="22"/>
      <c r="G40" s="22"/>
      <c r="H40" s="15">
        <v>1989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56</v>
      </c>
      <c r="B41" s="12" t="s">
        <v>18</v>
      </c>
      <c r="C41" s="13">
        <v>37</v>
      </c>
      <c r="D41" s="22">
        <v>25304017.612040378</v>
      </c>
      <c r="E41" s="22">
        <f t="shared" si="0"/>
        <v>26214962.246073831</v>
      </c>
      <c r="F41" s="22"/>
      <c r="G41" s="22"/>
      <c r="H41" s="15">
        <v>1993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57</v>
      </c>
      <c r="B42" s="12" t="s">
        <v>18</v>
      </c>
      <c r="C42" s="13">
        <v>38</v>
      </c>
      <c r="D42" s="22">
        <v>14704471.103220588</v>
      </c>
      <c r="E42" s="22">
        <f t="shared" si="0"/>
        <v>15233832.06293653</v>
      </c>
      <c r="F42" s="22"/>
      <c r="G42" s="22"/>
      <c r="H42" s="15">
        <v>2003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58</v>
      </c>
      <c r="B43" s="12" t="s">
        <v>18</v>
      </c>
      <c r="C43" s="13">
        <v>39</v>
      </c>
      <c r="D43" s="22">
        <v>6245454.6472789776</v>
      </c>
      <c r="E43" s="22">
        <f t="shared" si="0"/>
        <v>6470291.0145810209</v>
      </c>
      <c r="F43" s="22"/>
      <c r="G43" s="22"/>
      <c r="H43" s="15">
        <v>2008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12</v>
      </c>
      <c r="B44" s="12" t="s">
        <v>18</v>
      </c>
      <c r="C44" s="13">
        <v>40</v>
      </c>
      <c r="D44" s="22">
        <v>16843692.008788336</v>
      </c>
      <c r="E44" s="22">
        <f t="shared" si="0"/>
        <v>17450064.921104718</v>
      </c>
      <c r="F44" s="22"/>
      <c r="G44" s="22"/>
      <c r="H44" s="15">
        <v>1993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25" t="s">
        <v>59</v>
      </c>
      <c r="B45" s="24" t="s">
        <v>28</v>
      </c>
      <c r="C45" s="13">
        <v>41</v>
      </c>
      <c r="D45" s="22">
        <v>497558.81209249265</v>
      </c>
      <c r="E45" s="22">
        <f t="shared" si="0"/>
        <v>515470.92932782241</v>
      </c>
      <c r="F45" s="22"/>
      <c r="G45" s="22"/>
      <c r="H45" s="15">
        <v>1982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60</v>
      </c>
      <c r="B46" s="12" t="s">
        <v>18</v>
      </c>
      <c r="C46" s="13">
        <v>42</v>
      </c>
      <c r="D46" s="22">
        <v>7417825.8590685232</v>
      </c>
      <c r="E46" s="22">
        <f t="shared" si="0"/>
        <v>7684867.5899949903</v>
      </c>
      <c r="F46" s="22"/>
      <c r="G46" s="22"/>
      <c r="H46" s="15">
        <v>2000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61</v>
      </c>
      <c r="B47" s="12" t="s">
        <v>18</v>
      </c>
      <c r="C47" s="13">
        <v>43</v>
      </c>
      <c r="D47" s="22">
        <v>494732.58123559394</v>
      </c>
      <c r="E47" s="22">
        <f t="shared" si="0"/>
        <v>512542.95416007534</v>
      </c>
      <c r="F47" s="22"/>
      <c r="G47" s="22"/>
      <c r="H47" s="15">
        <v>2005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14</v>
      </c>
      <c r="B48" s="12" t="s">
        <v>18</v>
      </c>
      <c r="C48" s="13">
        <v>44</v>
      </c>
      <c r="D48" s="22">
        <v>750000</v>
      </c>
      <c r="E48" s="22">
        <f t="shared" si="0"/>
        <v>777000</v>
      </c>
      <c r="F48" s="22"/>
      <c r="G48" s="22"/>
      <c r="H48" s="15">
        <v>2006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62</v>
      </c>
      <c r="B49" s="24" t="s">
        <v>63</v>
      </c>
      <c r="C49" s="13">
        <v>45</v>
      </c>
      <c r="D49" s="22">
        <v>2496917.1416432848</v>
      </c>
      <c r="E49" s="22">
        <f t="shared" si="0"/>
        <v>2586806.1587424432</v>
      </c>
      <c r="F49" s="22"/>
      <c r="G49" s="22"/>
      <c r="H49" s="15">
        <v>2006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64</v>
      </c>
      <c r="B50" s="24" t="s">
        <v>28</v>
      </c>
      <c r="C50" s="13">
        <v>46</v>
      </c>
      <c r="D50" s="22">
        <v>4292643.6207349719</v>
      </c>
      <c r="E50" s="22">
        <f t="shared" si="0"/>
        <v>4447178.7910814313</v>
      </c>
      <c r="F50" s="22"/>
      <c r="G50" s="22"/>
      <c r="H50" s="15">
        <v>1954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65</v>
      </c>
      <c r="B51" s="12" t="s">
        <v>18</v>
      </c>
      <c r="C51" s="13">
        <v>47</v>
      </c>
      <c r="D51" s="22">
        <v>1431058.2444467158</v>
      </c>
      <c r="E51" s="22">
        <f t="shared" si="0"/>
        <v>1482576.3412467977</v>
      </c>
      <c r="F51" s="22"/>
      <c r="G51" s="22"/>
      <c r="H51" s="15">
        <v>2008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66</v>
      </c>
      <c r="B52" s="12" t="s">
        <v>18</v>
      </c>
      <c r="C52" s="13">
        <v>48</v>
      </c>
      <c r="D52" s="22">
        <v>3472676.4729766338</v>
      </c>
      <c r="E52" s="22">
        <f t="shared" si="0"/>
        <v>3597692.8260037927</v>
      </c>
      <c r="F52" s="22"/>
      <c r="G52" s="22"/>
      <c r="H52" s="15">
        <v>1986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67</v>
      </c>
      <c r="B53" s="12" t="s">
        <v>18</v>
      </c>
      <c r="C53" s="13">
        <v>49</v>
      </c>
      <c r="D53" s="22">
        <v>2873052.4535104902</v>
      </c>
      <c r="E53" s="22">
        <f t="shared" si="0"/>
        <v>2976482.3418368679</v>
      </c>
      <c r="F53" s="22"/>
      <c r="G53" s="22"/>
      <c r="H53" s="15">
        <v>2000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11</v>
      </c>
      <c r="B54" s="12" t="s">
        <v>18</v>
      </c>
      <c r="C54" s="13">
        <v>50</v>
      </c>
      <c r="D54" s="22">
        <v>3582429.6243382674</v>
      </c>
      <c r="E54" s="22">
        <f t="shared" si="0"/>
        <v>3711397.0908144452</v>
      </c>
      <c r="F54" s="22"/>
      <c r="G54" s="22"/>
      <c r="H54" s="15">
        <v>2003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68</v>
      </c>
      <c r="B55" s="12" t="s">
        <v>18</v>
      </c>
      <c r="C55" s="13">
        <v>51</v>
      </c>
      <c r="D55" s="22">
        <v>2020638.7832602093</v>
      </c>
      <c r="E55" s="22">
        <f t="shared" si="0"/>
        <v>2093381.7794575768</v>
      </c>
      <c r="F55" s="22"/>
      <c r="G55" s="22"/>
      <c r="H55" s="15">
        <v>1996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69</v>
      </c>
      <c r="B56" s="12" t="s">
        <v>18</v>
      </c>
      <c r="C56" s="13">
        <v>52</v>
      </c>
      <c r="D56" s="22">
        <v>22604562.906812616</v>
      </c>
      <c r="E56" s="22">
        <f t="shared" si="0"/>
        <v>23418327.171457872</v>
      </c>
      <c r="F56" s="22"/>
      <c r="G56" s="22"/>
      <c r="H56" s="15">
        <v>2008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70</v>
      </c>
      <c r="B57" s="12" t="s">
        <v>18</v>
      </c>
      <c r="C57" s="13">
        <v>53</v>
      </c>
      <c r="D57" s="22">
        <v>1892161.4049340771</v>
      </c>
      <c r="E57" s="22">
        <f t="shared" si="0"/>
        <v>1960279.2155117039</v>
      </c>
      <c r="F57" s="22"/>
      <c r="G57" s="22"/>
      <c r="H57" s="15">
        <v>2021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71</v>
      </c>
      <c r="B58" s="12" t="s">
        <v>18</v>
      </c>
      <c r="C58" s="13">
        <v>54</v>
      </c>
      <c r="D58" s="22">
        <v>750000</v>
      </c>
      <c r="E58" s="22">
        <f t="shared" si="0"/>
        <v>777000</v>
      </c>
      <c r="F58" s="22"/>
      <c r="G58" s="22"/>
      <c r="H58" s="15">
        <v>2009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72</v>
      </c>
      <c r="B59" s="12" t="s">
        <v>18</v>
      </c>
      <c r="C59" s="13">
        <v>55</v>
      </c>
      <c r="D59" s="22">
        <v>1851844.6526396587</v>
      </c>
      <c r="E59" s="22">
        <f t="shared" si="0"/>
        <v>1918511.0601346865</v>
      </c>
      <c r="F59" s="22"/>
      <c r="G59" s="22"/>
      <c r="H59" s="15">
        <v>1989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73</v>
      </c>
      <c r="B60" s="12" t="s">
        <v>18</v>
      </c>
      <c r="C60" s="13">
        <v>56</v>
      </c>
      <c r="D60" s="22">
        <v>1723721.5570385573</v>
      </c>
      <c r="E60" s="22">
        <f t="shared" si="0"/>
        <v>1785775.5330919453</v>
      </c>
      <c r="F60" s="22"/>
      <c r="G60" s="22"/>
      <c r="H60" s="15">
        <v>1970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74</v>
      </c>
      <c r="B61" s="24" t="s">
        <v>75</v>
      </c>
      <c r="C61" s="13">
        <v>57</v>
      </c>
      <c r="D61" s="22">
        <v>6384614.4789013136</v>
      </c>
      <c r="E61" s="22">
        <f t="shared" si="0"/>
        <v>6614460.6001417609</v>
      </c>
      <c r="F61" s="22"/>
      <c r="G61" s="22"/>
      <c r="H61" s="15">
        <v>1985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76</v>
      </c>
      <c r="B62" s="12" t="s">
        <v>18</v>
      </c>
      <c r="C62" s="13">
        <v>58</v>
      </c>
      <c r="D62" s="22">
        <v>2681868.7447117241</v>
      </c>
      <c r="E62" s="22">
        <f t="shared" si="0"/>
        <v>2778416.0195213463</v>
      </c>
      <c r="F62" s="22"/>
      <c r="G62" s="22"/>
      <c r="H62" s="15">
        <v>1977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77</v>
      </c>
      <c r="B63" s="12" t="s">
        <v>18</v>
      </c>
      <c r="C63" s="13">
        <v>59</v>
      </c>
      <c r="D63" s="22">
        <v>3424346.2217921237</v>
      </c>
      <c r="E63" s="22">
        <f t="shared" si="0"/>
        <v>3547622.6857766402</v>
      </c>
      <c r="F63" s="22"/>
      <c r="G63" s="22"/>
      <c r="H63" s="15">
        <v>1986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78</v>
      </c>
      <c r="B64" s="24" t="s">
        <v>75</v>
      </c>
      <c r="C64" s="13">
        <v>60</v>
      </c>
      <c r="D64" s="22">
        <v>524529.74125756125</v>
      </c>
      <c r="E64" s="22">
        <f t="shared" si="0"/>
        <v>543412.81194283348</v>
      </c>
      <c r="F64" s="22"/>
      <c r="G64" s="22"/>
      <c r="H64" s="15">
        <v>1968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1" t="s">
        <v>79</v>
      </c>
      <c r="B65" s="12" t="s">
        <v>18</v>
      </c>
      <c r="C65" s="13">
        <v>61</v>
      </c>
      <c r="D65" s="22">
        <v>1602251.0493081601</v>
      </c>
      <c r="E65" s="22">
        <f t="shared" si="0"/>
        <v>1659932.087083254</v>
      </c>
      <c r="F65" s="22"/>
      <c r="G65" s="22"/>
      <c r="H65" s="15">
        <v>2003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1" t="s">
        <v>80</v>
      </c>
      <c r="B66" s="12" t="s">
        <v>18</v>
      </c>
      <c r="C66" s="13">
        <v>62</v>
      </c>
      <c r="D66" s="22">
        <v>250000</v>
      </c>
      <c r="E66" s="22">
        <f t="shared" si="0"/>
        <v>259000</v>
      </c>
      <c r="F66" s="22"/>
      <c r="G66" s="22"/>
      <c r="H66" s="15">
        <v>2006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81</v>
      </c>
      <c r="B67" s="12" t="s">
        <v>18</v>
      </c>
      <c r="C67" s="13">
        <v>63</v>
      </c>
      <c r="D67" s="22">
        <v>1059187.17240199</v>
      </c>
      <c r="E67" s="22">
        <f t="shared" si="0"/>
        <v>1097317.9106084618</v>
      </c>
      <c r="F67" s="22"/>
      <c r="G67" s="22"/>
      <c r="H67" s="15">
        <v>1970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6.5" x14ac:dyDescent="0.2">
      <c r="A68" s="25" t="s">
        <v>82</v>
      </c>
      <c r="B68" s="12" t="s">
        <v>18</v>
      </c>
      <c r="C68" s="13">
        <v>64</v>
      </c>
      <c r="D68" s="22">
        <v>100000</v>
      </c>
      <c r="E68" s="22">
        <f t="shared" si="0"/>
        <v>103600</v>
      </c>
      <c r="F68" s="22"/>
      <c r="G68" s="22"/>
      <c r="H68" s="15">
        <v>2023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83</v>
      </c>
      <c r="B69" s="12" t="s">
        <v>18</v>
      </c>
      <c r="C69" s="13">
        <v>65</v>
      </c>
      <c r="D69" s="22">
        <v>135040.31548883597</v>
      </c>
      <c r="E69" s="22">
        <f t="shared" si="0"/>
        <v>139901.76684643407</v>
      </c>
      <c r="F69" s="22"/>
      <c r="G69" s="22"/>
      <c r="H69" s="15">
        <v>2023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84</v>
      </c>
      <c r="B70" s="12" t="s">
        <v>18</v>
      </c>
      <c r="C70" s="13">
        <v>66</v>
      </c>
      <c r="D70" s="22">
        <v>25000</v>
      </c>
      <c r="E70" s="22">
        <f t="shared" ref="E70:E78" si="1">(D70*1.036)</f>
        <v>25900</v>
      </c>
      <c r="F70" s="22"/>
      <c r="G70" s="22"/>
      <c r="H70" s="15">
        <v>2023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85</v>
      </c>
      <c r="B71" s="12" t="s">
        <v>18</v>
      </c>
      <c r="C71" s="13">
        <v>67</v>
      </c>
      <c r="D71" s="22">
        <v>150000</v>
      </c>
      <c r="E71" s="22">
        <f t="shared" si="1"/>
        <v>155400</v>
      </c>
      <c r="F71" s="22"/>
      <c r="G71" s="22"/>
      <c r="H71" s="15">
        <v>2015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25" t="s">
        <v>86</v>
      </c>
      <c r="B72" s="12" t="s">
        <v>18</v>
      </c>
      <c r="C72" s="13">
        <v>68</v>
      </c>
      <c r="D72" s="22">
        <v>2072525.8929288341</v>
      </c>
      <c r="E72" s="22">
        <f t="shared" si="1"/>
        <v>2147136.8250742722</v>
      </c>
      <c r="F72" s="22"/>
      <c r="G72" s="22"/>
      <c r="H72" s="15">
        <v>2012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87</v>
      </c>
      <c r="B73" s="12" t="s">
        <v>18</v>
      </c>
      <c r="C73" s="13">
        <v>69</v>
      </c>
      <c r="D73" s="22">
        <v>551538.13074174686</v>
      </c>
      <c r="E73" s="22">
        <f t="shared" si="1"/>
        <v>571393.50344844977</v>
      </c>
      <c r="F73" s="22"/>
      <c r="G73" s="22"/>
      <c r="H73" s="15">
        <v>1979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1" t="s">
        <v>88</v>
      </c>
      <c r="B74" s="12" t="s">
        <v>18</v>
      </c>
      <c r="C74" s="13">
        <v>70</v>
      </c>
      <c r="D74" s="22">
        <v>323576.27033998829</v>
      </c>
      <c r="E74" s="22">
        <f t="shared" si="1"/>
        <v>335225.01607222785</v>
      </c>
      <c r="F74" s="22"/>
      <c r="G74" s="22"/>
      <c r="H74" s="15">
        <v>1993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89</v>
      </c>
      <c r="B75" s="12" t="s">
        <v>18</v>
      </c>
      <c r="C75" s="13">
        <v>71</v>
      </c>
      <c r="D75" s="22">
        <v>51969.324777481059</v>
      </c>
      <c r="E75" s="22">
        <f t="shared" si="1"/>
        <v>53840.220469470376</v>
      </c>
      <c r="F75" s="22"/>
      <c r="G75" s="22"/>
      <c r="H75" s="15">
        <v>1979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25" t="s">
        <v>90</v>
      </c>
      <c r="B76" s="12" t="s">
        <v>18</v>
      </c>
      <c r="C76" s="13">
        <v>72</v>
      </c>
      <c r="D76" s="22">
        <v>25000</v>
      </c>
      <c r="E76" s="22">
        <f t="shared" si="1"/>
        <v>25900</v>
      </c>
      <c r="F76" s="22"/>
      <c r="G76" s="22"/>
      <c r="H76" s="15">
        <v>2023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91</v>
      </c>
      <c r="B77" s="12" t="s">
        <v>18</v>
      </c>
      <c r="C77" s="13">
        <v>73</v>
      </c>
      <c r="D77" s="22">
        <v>93602.09</v>
      </c>
      <c r="E77" s="22">
        <f t="shared" si="1"/>
        <v>96971.765239999993</v>
      </c>
      <c r="F77" s="22"/>
      <c r="G77" s="22"/>
      <c r="H77" s="15">
        <v>2024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10</v>
      </c>
      <c r="B78" s="12" t="s">
        <v>18</v>
      </c>
      <c r="C78" s="13">
        <v>74</v>
      </c>
      <c r="D78" s="22">
        <v>4965093.5926090041</v>
      </c>
      <c r="E78" s="22">
        <f t="shared" si="1"/>
        <v>5143836.9619429288</v>
      </c>
      <c r="F78" s="22"/>
      <c r="G78" s="22"/>
      <c r="H78" s="15">
        <v>1972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x14ac:dyDescent="0.25">
      <c r="D79" s="14">
        <f>SUM(D5:D78)</f>
        <v>679778869.88084984</v>
      </c>
      <c r="E79" s="14">
        <f>SUM(E5:E78)</f>
        <v>704250909.19656003</v>
      </c>
      <c r="F79" s="14">
        <f>SUM(F5:F78)</f>
        <v>0</v>
      </c>
      <c r="G79" s="14">
        <f>SUM(G5:G76)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2026-07-10T17:54:12Z</dcterms:modified>
</cp:coreProperties>
</file>